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<sst xmlns="http://schemas.openxmlformats.org/spreadsheetml/2006/main" count="72" uniqueCount="71">
  <si>
    <t xml:space="preserve">1486402 - Kirke på vej Danmark</t>
  </si>
  <si>
    <t xml:space="preserve">Godkendt 1. udkast til budget for 2026 (bestyrelsesmøde i Roskilde d. 21. oktober 2025)</t>
  </si>
  <si>
    <t xml:space="preserve">Konto</t>
  </si>
  <si>
    <t xml:space="preserve">Omsætning</t>
  </si>
  <si>
    <t xml:space="preserve">Slagelse</t>
  </si>
  <si>
    <t xml:space="preserve">UP!</t>
  </si>
  <si>
    <t xml:space="preserve">Projekt læringsnetværk</t>
  </si>
  <si>
    <t xml:space="preserve">Medlemsskab/kontingenter</t>
  </si>
  <si>
    <t xml:space="preserve">Gaver</t>
  </si>
  <si>
    <t xml:space="preserve">Gråbrødre Gospel - Kursusindtægter</t>
  </si>
  <si>
    <t xml:space="preserve">Arrangementer</t>
  </si>
  <si>
    <t xml:space="preserve">Fondstilskud</t>
  </si>
  <si>
    <t xml:space="preserve">KPV DK Honorar</t>
  </si>
  <si>
    <t xml:space="preserve">Strandkirkefællesskabet</t>
  </si>
  <si>
    <t xml:space="preserve">Andre indtægter</t>
  </si>
  <si>
    <t xml:space="preserve">Jubilæumsfonden eller andre fonde UP!</t>
  </si>
  <si>
    <t xml:space="preserve">Gaver til UP!</t>
  </si>
  <si>
    <t xml:space="preserve">Koncerter UP!</t>
  </si>
  <si>
    <t xml:space="preserve">Salg materialer UP!</t>
  </si>
  <si>
    <t xml:space="preserve">Slagelse - gaver</t>
  </si>
  <si>
    <t xml:space="preserve">Slagelse - Cafe varesalg</t>
  </si>
  <si>
    <t xml:space="preserve">Slagelse – sponsorstøtte</t>
  </si>
  <si>
    <t xml:space="preserve">Slagelse - Fondstilskud (§18)</t>
  </si>
  <si>
    <t xml:space="preserve">Omsætning i alt</t>
  </si>
  <si>
    <t xml:space="preserve">Dækningsbidrag</t>
  </si>
  <si>
    <t xml:space="preserve">Lønninger</t>
  </si>
  <si>
    <t xml:space="preserve">Personalegoder og multimedier</t>
  </si>
  <si>
    <t xml:space="preserve">Pensioner, arbejdsgiver</t>
  </si>
  <si>
    <t xml:space="preserve">ATP - Samlet betaling (AER)</t>
  </si>
  <si>
    <t xml:space="preserve">ATP</t>
  </si>
  <si>
    <t xml:space="preserve">Danløn gebyrer</t>
  </si>
  <si>
    <t xml:space="preserve">Feriepengeforpligtelse, reg.</t>
  </si>
  <si>
    <t xml:space="preserve">Lønninger i alt</t>
  </si>
  <si>
    <t xml:space="preserve">Kapacitetsomkostninger</t>
  </si>
  <si>
    <t xml:space="preserve">Administrationsomkostninger</t>
  </si>
  <si>
    <t xml:space="preserve">Rejseudgifter</t>
  </si>
  <si>
    <t xml:space="preserve">Annoncer og reklame</t>
  </si>
  <si>
    <t xml:space="preserve">UP! - indkøb</t>
  </si>
  <si>
    <t xml:space="preserve">UP! - Gaver/honorarer til sangere til koncerter</t>
  </si>
  <si>
    <t xml:space="preserve">UP! - frivilligmøder, forplejning</t>
  </si>
  <si>
    <t xml:space="preserve">UP! - Musikproduktion/video</t>
  </si>
  <si>
    <t xml:space="preserve">UP! - PR udgifter</t>
  </si>
  <si>
    <t xml:space="preserve">UP! - Diverse</t>
  </si>
  <si>
    <t xml:space="preserve">UP! - Lydudstyr</t>
  </si>
  <si>
    <t xml:space="preserve">Telefoni og internet</t>
  </si>
  <si>
    <t xml:space="preserve">e-conomic</t>
  </si>
  <si>
    <t xml:space="preserve">MobilePay gebyr + abonnement</t>
  </si>
  <si>
    <t xml:space="preserve">Churchdesk gebyr</t>
  </si>
  <si>
    <t xml:space="preserve">Danske Bank gebyr</t>
  </si>
  <si>
    <t xml:space="preserve">Porto og gebyrer</t>
  </si>
  <si>
    <t xml:space="preserve">Bestyrelsesomkostninger</t>
  </si>
  <si>
    <t xml:space="preserve">Generalforsamling</t>
  </si>
  <si>
    <t xml:space="preserve">Undervisnings/møder</t>
  </si>
  <si>
    <t xml:space="preserve">Forsikringer</t>
  </si>
  <si>
    <t xml:space="preserve">Diverse udgifter</t>
  </si>
  <si>
    <t xml:space="preserve">Slagelse - Husleje og Forbrug</t>
  </si>
  <si>
    <t xml:space="preserve">Slagelse - Cafe varekøb</t>
  </si>
  <si>
    <t xml:space="preserve">Slagelse- gebyr MobilePay</t>
  </si>
  <si>
    <t xml:space="preserve">Slagelse - Diverse</t>
  </si>
  <si>
    <t xml:space="preserve">Slagelse -  Aktiviteter (§18)</t>
  </si>
  <si>
    <t xml:space="preserve">Slagelse – aktiviteter</t>
  </si>
  <si>
    <t xml:space="preserve">Inventar-. Slagelse</t>
  </si>
  <si>
    <t xml:space="preserve">Slagelse - Flytning</t>
  </si>
  <si>
    <t xml:space="preserve">Administrationsomkostninger i alt</t>
  </si>
  <si>
    <t xml:space="preserve">Resultat før afskrivninger</t>
  </si>
  <si>
    <t xml:space="preserve">Resultat før renter</t>
  </si>
  <si>
    <t xml:space="preserve">Resultat før ekstraordinære poster</t>
  </si>
  <si>
    <t xml:space="preserve">PERIODENS RESULTAT</t>
  </si>
  <si>
    <t xml:space="preserve">Resultat Slagelse</t>
  </si>
  <si>
    <t xml:space="preserve">Resultat UP! Inkl. andel af lønudgifter</t>
  </si>
  <si>
    <t xml:space="preserve">Resultat Projekt læringsnetværk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</si>
</sst>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  <fill>
      <patternFill patternType="solid">
        <fgColor rgb="FFD4EA6B"/>
        <bgColor rgb="FFFFFFA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57" colorId="64" zoomScale="100" zoomScaleNormal="100" zoomScalePageLayoutView="100" workbookViewId="0">
      <selection pane="topLeft" activeCell="B74" activeCellId="0" sqref="B74"/>
    </sheetView>
  </sheetViews>
  <sheetFormatPr defaultColWidth="8.453125" defaultRowHeight="15" customHeight="true" zeroHeight="false" outlineLevelRow="0" outlineLevelCol="0"/>
  <cols>
    <col collapsed="false" customWidth="true" hidden="false" outlineLevel="0" max="1" min="1" style="1" width="7.01"/>
    <col collapsed="false" customWidth="true" hidden="false" outlineLevel="0" max="2" min="2" style="1" width="38.91"/>
    <col collapsed="false" customWidth="true" hidden="false" outlineLevel="0" max="3" min="3" style="2" width="12.22"/>
    <col collapsed="false" customWidth="true" hidden="false" outlineLevel="0" max="4" min="4" style="2" width="11.08"/>
    <col collapsed="false" customWidth="true" hidden="false" outlineLevel="0" max="6" min="5" style="2" width="10.09"/>
    <col collapsed="false" customWidth="true" hidden="false" outlineLevel="0" max="16384" min="16380" style="2" width="11.53"/>
  </cols>
  <sheetData>
    <row r="1" customFormat="false" ht="30" hidden="false" customHeight="true" outlineLevel="0" collapsed="false">
      <c r="B1" s="3" t="s">
        <v>0</v>
      </c>
      <c r="C1" s="4"/>
      <c r="D1" s="5"/>
      <c r="E1" s="5"/>
      <c r="F1" s="5"/>
    </row>
    <row r="2" customFormat="false" ht="15" hidden="false" customHeight="false" outlineLevel="0" collapsed="false">
      <c r="A2" s="3" t="s">
        <v>1</v>
      </c>
      <c r="B2" s="2"/>
      <c r="C2" s="4"/>
      <c r="D2" s="5"/>
      <c r="E2" s="5"/>
      <c r="F2" s="5"/>
    </row>
    <row r="3" customFormat="false" ht="15" hidden="false" customHeight="false" outlineLevel="0" collapsed="false">
      <c r="C3" s="4"/>
      <c r="D3" s="5"/>
      <c r="E3" s="5"/>
      <c r="F3" s="5"/>
    </row>
    <row r="4" customFormat="false" ht="15" hidden="false" customHeight="false" outlineLevel="0" collapsed="false">
      <c r="A4" s="3" t="s">
        <v>2</v>
      </c>
      <c r="B4" s="3" t="s">
        <v>3</v>
      </c>
      <c r="C4" s="4"/>
      <c r="D4" s="5" t="s">
        <v>4</v>
      </c>
      <c r="E4" s="5" t="s">
        <v>5</v>
      </c>
      <c r="F4" s="5" t="s">
        <v>6</v>
      </c>
    </row>
    <row r="5" customFormat="false" ht="15" hidden="false" customHeight="false" outlineLevel="0" collapsed="false">
      <c r="A5" s="6" t="n">
        <v>1031</v>
      </c>
      <c r="B5" s="7" t="s">
        <v>7</v>
      </c>
      <c r="C5" s="8" t="n">
        <v>-6600</v>
      </c>
      <c r="D5" s="9"/>
      <c r="E5" s="9"/>
      <c r="F5" s="9"/>
    </row>
    <row r="6" customFormat="false" ht="15" hidden="false" customHeight="false" outlineLevel="0" collapsed="false">
      <c r="A6" s="10" t="n">
        <v>1032</v>
      </c>
      <c r="B6" s="1" t="s">
        <v>8</v>
      </c>
      <c r="C6" s="11" t="n">
        <v>-73000</v>
      </c>
      <c r="D6" s="12"/>
      <c r="E6" s="12"/>
      <c r="F6" s="12"/>
    </row>
    <row r="7" customFormat="false" ht="15" hidden="false" customHeight="false" outlineLevel="0" collapsed="false">
      <c r="A7" s="10" t="n">
        <v>1037</v>
      </c>
      <c r="B7" s="1" t="s">
        <v>9</v>
      </c>
      <c r="C7" s="11" t="n">
        <v>-4950</v>
      </c>
      <c r="D7" s="12"/>
      <c r="E7" s="12"/>
      <c r="F7" s="12"/>
    </row>
    <row r="8" customFormat="false" ht="15" hidden="false" customHeight="false" outlineLevel="0" collapsed="false">
      <c r="A8" s="10" t="n">
        <v>1040</v>
      </c>
      <c r="B8" s="1" t="s">
        <v>10</v>
      </c>
      <c r="C8" s="11" t="n">
        <v>-600</v>
      </c>
      <c r="D8" s="12"/>
      <c r="E8" s="12"/>
      <c r="F8" s="12"/>
    </row>
    <row r="9" customFormat="false" ht="15" hidden="false" customHeight="false" outlineLevel="0" collapsed="false">
      <c r="A9" s="13" t="n">
        <v>1041</v>
      </c>
      <c r="B9" s="14" t="s">
        <v>11</v>
      </c>
      <c r="C9" s="15" t="n">
        <v>-13200</v>
      </c>
      <c r="D9" s="12"/>
      <c r="E9" s="12"/>
      <c r="F9" s="12"/>
    </row>
    <row r="10" customFormat="false" ht="15" hidden="false" customHeight="false" outlineLevel="0" collapsed="false">
      <c r="A10" s="10" t="n">
        <v>1043</v>
      </c>
      <c r="B10" s="1" t="s">
        <v>12</v>
      </c>
      <c r="C10" s="11" t="n">
        <v>-1950</v>
      </c>
      <c r="D10" s="12"/>
      <c r="E10" s="12"/>
      <c r="F10" s="12"/>
    </row>
    <row r="11" customFormat="false" ht="15" hidden="false" customHeight="false" outlineLevel="0" collapsed="false">
      <c r="A11" s="10" t="n">
        <v>1051</v>
      </c>
      <c r="B11" s="1" t="s">
        <v>13</v>
      </c>
      <c r="C11" s="11" t="n">
        <f aca="false">-210000+F11</f>
        <v>-310000</v>
      </c>
      <c r="D11" s="12"/>
      <c r="E11" s="12"/>
      <c r="F11" s="12" t="n">
        <v>-100000</v>
      </c>
    </row>
    <row r="12" customFormat="false" ht="15" hidden="false" customHeight="false" outlineLevel="0" collapsed="false">
      <c r="A12" s="10" t="n">
        <v>1070</v>
      </c>
      <c r="B12" s="1" t="s">
        <v>14</v>
      </c>
      <c r="C12" s="11" t="n">
        <v>-2064</v>
      </c>
      <c r="D12" s="12"/>
      <c r="E12" s="12"/>
      <c r="F12" s="12"/>
    </row>
    <row r="13" customFormat="false" ht="15" hidden="false" customHeight="false" outlineLevel="0" collapsed="false">
      <c r="A13" s="13"/>
      <c r="B13" s="16" t="s">
        <v>15</v>
      </c>
      <c r="C13" s="15" t="n">
        <v>-15000</v>
      </c>
      <c r="D13" s="12"/>
      <c r="E13" s="12"/>
      <c r="F13" s="12"/>
    </row>
    <row r="14" customFormat="false" ht="15" hidden="false" customHeight="false" outlineLevel="0" collapsed="false">
      <c r="A14" s="13" t="n">
        <v>1080</v>
      </c>
      <c r="B14" s="14" t="s">
        <v>16</v>
      </c>
      <c r="C14" s="15" t="n">
        <v>0</v>
      </c>
      <c r="D14" s="12"/>
      <c r="E14" s="12"/>
      <c r="F14" s="12"/>
    </row>
    <row r="15" customFormat="false" ht="15" hidden="false" customHeight="false" outlineLevel="0" collapsed="false">
      <c r="A15" s="13" t="n">
        <v>1081</v>
      </c>
      <c r="B15" s="14" t="s">
        <v>17</v>
      </c>
      <c r="C15" s="15" t="n">
        <v>-60000</v>
      </c>
      <c r="D15" s="12"/>
      <c r="E15" s="12"/>
      <c r="F15" s="12"/>
    </row>
    <row r="16" customFormat="false" ht="15" hidden="false" customHeight="false" outlineLevel="0" collapsed="false">
      <c r="A16" s="13" t="n">
        <v>1082</v>
      </c>
      <c r="B16" s="14" t="s">
        <v>18</v>
      </c>
      <c r="C16" s="15" t="n">
        <v>-3000</v>
      </c>
      <c r="D16" s="12"/>
      <c r="E16" s="12"/>
      <c r="F16" s="12"/>
    </row>
    <row r="17" customFormat="false" ht="15" hidden="false" customHeight="false" outlineLevel="0" collapsed="false">
      <c r="A17" s="17" t="n">
        <v>1090</v>
      </c>
      <c r="B17" s="18" t="s">
        <v>19</v>
      </c>
      <c r="C17" s="19" t="n">
        <v>-25000</v>
      </c>
      <c r="D17" s="12"/>
      <c r="E17" s="12"/>
      <c r="F17" s="12"/>
    </row>
    <row r="18" customFormat="false" ht="15" hidden="false" customHeight="false" outlineLevel="0" collapsed="false">
      <c r="A18" s="17" t="n">
        <v>1091</v>
      </c>
      <c r="B18" s="18" t="s">
        <v>20</v>
      </c>
      <c r="C18" s="19" t="n">
        <v>-155000</v>
      </c>
      <c r="D18" s="12"/>
      <c r="E18" s="12"/>
      <c r="F18" s="12"/>
    </row>
    <row r="19" customFormat="false" ht="15" hidden="false" customHeight="false" outlineLevel="0" collapsed="false">
      <c r="A19" s="17"/>
      <c r="B19" s="18" t="s">
        <v>21</v>
      </c>
      <c r="C19" s="19" t="n">
        <v>-20000</v>
      </c>
      <c r="D19" s="12"/>
      <c r="E19" s="12"/>
      <c r="F19" s="12"/>
    </row>
    <row r="20" customFormat="false" ht="15" hidden="false" customHeight="false" outlineLevel="0" collapsed="false">
      <c r="A20" s="20" t="n">
        <v>1092</v>
      </c>
      <c r="B20" s="21" t="s">
        <v>22</v>
      </c>
      <c r="C20" s="22" t="n">
        <v>-65000</v>
      </c>
      <c r="D20" s="23"/>
      <c r="E20" s="23"/>
      <c r="F20" s="23"/>
    </row>
    <row r="21" customFormat="false" ht="15" hidden="false" customHeight="false" outlineLevel="0" collapsed="false">
      <c r="B21" s="3" t="s">
        <v>23</v>
      </c>
      <c r="C21" s="24" t="n">
        <v>-655364</v>
      </c>
      <c r="D21" s="12" t="n">
        <f aca="false">SUM(C17:C20)</f>
        <v>-265000</v>
      </c>
      <c r="E21" s="12" t="n">
        <f aca="false">SUM(C13:C16)+C9</f>
        <v>-91200</v>
      </c>
      <c r="F21" s="12"/>
    </row>
    <row r="22" customFormat="false" ht="15" hidden="false" customHeight="false" outlineLevel="0" collapsed="false">
      <c r="B22" s="3" t="s">
        <v>24</v>
      </c>
      <c r="C22" s="24" t="n">
        <v>-655364</v>
      </c>
      <c r="D22" s="12"/>
      <c r="E22" s="12"/>
      <c r="F22" s="12"/>
    </row>
    <row r="23" customFormat="false" ht="15" hidden="false" customHeight="false" outlineLevel="0" collapsed="false">
      <c r="C23" s="4"/>
      <c r="D23" s="12"/>
      <c r="E23" s="12"/>
      <c r="F23" s="12"/>
    </row>
    <row r="24" customFormat="false" ht="15" hidden="false" customHeight="false" outlineLevel="0" collapsed="false">
      <c r="B24" s="3" t="s">
        <v>25</v>
      </c>
      <c r="C24" s="4"/>
      <c r="D24" s="12"/>
      <c r="E24" s="12"/>
      <c r="F24" s="12"/>
    </row>
    <row r="25" customFormat="false" ht="15" hidden="false" customHeight="false" outlineLevel="0" collapsed="false">
      <c r="A25" s="6" t="n">
        <v>2210</v>
      </c>
      <c r="B25" s="7" t="s">
        <v>25</v>
      </c>
      <c r="C25" s="25" t="n">
        <f aca="false">285578+F25</f>
        <v>300578</v>
      </c>
      <c r="D25" s="9"/>
      <c r="E25" s="9" t="n">
        <v>60000</v>
      </c>
      <c r="F25" s="9" t="n">
        <v>15000</v>
      </c>
    </row>
    <row r="26" customFormat="false" ht="15" hidden="false" customHeight="false" outlineLevel="0" collapsed="false">
      <c r="A26" s="10" t="n">
        <v>2214</v>
      </c>
      <c r="B26" s="1" t="s">
        <v>26</v>
      </c>
      <c r="C26" s="26" t="n">
        <v>-3393</v>
      </c>
      <c r="D26" s="12"/>
      <c r="E26" s="12"/>
      <c r="F26" s="12"/>
    </row>
    <row r="27" customFormat="false" ht="15" hidden="false" customHeight="false" outlineLevel="0" collapsed="false">
      <c r="A27" s="10" t="n">
        <v>2215</v>
      </c>
      <c r="B27" s="1" t="s">
        <v>27</v>
      </c>
      <c r="C27" s="26" t="n">
        <v>41790</v>
      </c>
      <c r="D27" s="12"/>
      <c r="E27" s="12"/>
      <c r="F27" s="12"/>
    </row>
    <row r="28" customFormat="false" ht="15" hidden="false" customHeight="false" outlineLevel="0" collapsed="false">
      <c r="A28" s="10" t="n">
        <v>2222</v>
      </c>
      <c r="B28" s="1" t="s">
        <v>28</v>
      </c>
      <c r="C28" s="26" t="n">
        <v>2731</v>
      </c>
      <c r="D28" s="12"/>
      <c r="E28" s="12"/>
      <c r="F28" s="12"/>
    </row>
    <row r="29" customFormat="false" ht="15" hidden="false" customHeight="false" outlineLevel="0" collapsed="false">
      <c r="A29" s="10" t="n">
        <v>2223</v>
      </c>
      <c r="B29" s="1" t="s">
        <v>29</v>
      </c>
      <c r="C29" s="26" t="n">
        <v>1679</v>
      </c>
      <c r="D29" s="12"/>
      <c r="E29" s="12"/>
      <c r="F29" s="12"/>
    </row>
    <row r="30" customFormat="false" ht="15" hidden="false" customHeight="false" outlineLevel="0" collapsed="false">
      <c r="A30" s="10" t="n">
        <v>2225</v>
      </c>
      <c r="B30" s="1" t="s">
        <v>30</v>
      </c>
      <c r="C30" s="26" t="n">
        <v>1252</v>
      </c>
      <c r="D30" s="12"/>
      <c r="E30" s="12"/>
      <c r="F30" s="12"/>
    </row>
    <row r="31" customFormat="false" ht="15" hidden="false" customHeight="false" outlineLevel="0" collapsed="false">
      <c r="A31" s="27" t="n">
        <v>2280</v>
      </c>
      <c r="B31" s="28" t="s">
        <v>31</v>
      </c>
      <c r="C31" s="29" t="n">
        <v>0</v>
      </c>
      <c r="D31" s="23"/>
      <c r="E31" s="23"/>
      <c r="F31" s="23"/>
    </row>
    <row r="32" customFormat="false" ht="15" hidden="false" customHeight="false" outlineLevel="0" collapsed="false">
      <c r="B32" s="3" t="s">
        <v>32</v>
      </c>
      <c r="C32" s="24" t="n">
        <v>329637</v>
      </c>
      <c r="D32" s="12"/>
      <c r="E32" s="12"/>
      <c r="F32" s="12"/>
    </row>
    <row r="33" customFormat="false" ht="15" hidden="false" customHeight="false" outlineLevel="0" collapsed="false">
      <c r="C33" s="4"/>
      <c r="D33" s="30"/>
      <c r="E33" s="30"/>
      <c r="F33" s="30"/>
    </row>
    <row r="34" customFormat="false" ht="15" hidden="false" customHeight="false" outlineLevel="0" collapsed="false">
      <c r="C34" s="4"/>
      <c r="D34" s="30"/>
      <c r="E34" s="30"/>
      <c r="F34" s="30"/>
    </row>
    <row r="35" customFormat="false" ht="15" hidden="false" customHeight="false" outlineLevel="0" collapsed="false">
      <c r="B35" s="3" t="s">
        <v>33</v>
      </c>
      <c r="C35" s="4"/>
      <c r="D35" s="30"/>
      <c r="E35" s="30"/>
      <c r="F35" s="30"/>
    </row>
    <row r="36" customFormat="false" ht="15" hidden="false" customHeight="false" outlineLevel="0" collapsed="false">
      <c r="C36" s="4"/>
      <c r="D36" s="30"/>
      <c r="E36" s="30"/>
      <c r="F36" s="30"/>
    </row>
    <row r="37" customFormat="false" ht="15" hidden="false" customHeight="false" outlineLevel="0" collapsed="false">
      <c r="B37" s="3" t="s">
        <v>34</v>
      </c>
      <c r="C37" s="4"/>
      <c r="D37" s="12"/>
      <c r="E37" s="12"/>
      <c r="F37" s="12"/>
    </row>
    <row r="38" customFormat="false" ht="15" hidden="false" customHeight="false" outlineLevel="0" collapsed="false">
      <c r="A38" s="1" t="n">
        <v>2770</v>
      </c>
      <c r="B38" s="31" t="s">
        <v>35</v>
      </c>
      <c r="C38" s="4" t="n">
        <f aca="false">+F38</f>
        <v>12000</v>
      </c>
      <c r="D38" s="12"/>
      <c r="E38" s="12"/>
      <c r="F38" s="12" t="n">
        <v>12000</v>
      </c>
    </row>
    <row r="39" customFormat="false" ht="15" hidden="false" customHeight="false" outlineLevel="0" collapsed="false">
      <c r="A39" s="1" t="n">
        <v>2800</v>
      </c>
      <c r="B39" s="31" t="s">
        <v>36</v>
      </c>
      <c r="C39" s="4" t="n">
        <f aca="false">+F39</f>
        <v>4000</v>
      </c>
      <c r="D39" s="12"/>
      <c r="E39" s="12"/>
      <c r="F39" s="12" t="n">
        <v>4000</v>
      </c>
    </row>
    <row r="40" customFormat="false" ht="15" hidden="false" customHeight="false" outlineLevel="0" collapsed="false">
      <c r="A40" s="32" t="n">
        <v>3501</v>
      </c>
      <c r="B40" s="33" t="s">
        <v>37</v>
      </c>
      <c r="C40" s="34" t="n">
        <v>1000</v>
      </c>
      <c r="D40" s="9"/>
      <c r="E40" s="9"/>
      <c r="F40" s="9"/>
    </row>
    <row r="41" customFormat="false" ht="15" hidden="false" customHeight="false" outlineLevel="0" collapsed="false">
      <c r="A41" s="13" t="n">
        <v>3502</v>
      </c>
      <c r="B41" s="14" t="s">
        <v>38</v>
      </c>
      <c r="C41" s="15" t="n">
        <v>6000</v>
      </c>
      <c r="D41" s="12"/>
      <c r="E41" s="12"/>
      <c r="F41" s="12"/>
    </row>
    <row r="42" customFormat="false" ht="15" hidden="false" customHeight="false" outlineLevel="0" collapsed="false">
      <c r="A42" s="13" t="n">
        <v>3504</v>
      </c>
      <c r="B42" s="14" t="s">
        <v>39</v>
      </c>
      <c r="C42" s="15" t="n">
        <v>7200</v>
      </c>
      <c r="D42" s="12"/>
      <c r="E42" s="12"/>
      <c r="F42" s="12"/>
    </row>
    <row r="43" customFormat="false" ht="15" hidden="false" customHeight="false" outlineLevel="0" collapsed="false">
      <c r="A43" s="13" t="n">
        <v>3505</v>
      </c>
      <c r="B43" s="14" t="s">
        <v>40</v>
      </c>
      <c r="C43" s="15" t="n">
        <v>15000</v>
      </c>
      <c r="D43" s="12"/>
      <c r="E43" s="12"/>
      <c r="F43" s="12"/>
    </row>
    <row r="44" customFormat="false" ht="15" hidden="false" customHeight="false" outlineLevel="0" collapsed="false">
      <c r="A44" s="13" t="n">
        <v>3507</v>
      </c>
      <c r="B44" s="14" t="s">
        <v>41</v>
      </c>
      <c r="C44" s="15" t="n">
        <v>0</v>
      </c>
      <c r="D44" s="12"/>
      <c r="E44" s="12"/>
      <c r="F44" s="12"/>
    </row>
    <row r="45" customFormat="false" ht="15" hidden="false" customHeight="false" outlineLevel="0" collapsed="false">
      <c r="A45" s="13" t="n">
        <v>3509</v>
      </c>
      <c r="B45" s="14" t="s">
        <v>42</v>
      </c>
      <c r="C45" s="15" t="n">
        <v>800</v>
      </c>
      <c r="D45" s="12"/>
      <c r="E45" s="12"/>
      <c r="F45" s="12"/>
    </row>
    <row r="46" customFormat="false" ht="15" hidden="false" customHeight="false" outlineLevel="0" collapsed="false">
      <c r="A46" s="13" t="n">
        <v>3511</v>
      </c>
      <c r="B46" s="14" t="s">
        <v>43</v>
      </c>
      <c r="C46" s="15" t="n">
        <v>0</v>
      </c>
      <c r="D46" s="12"/>
      <c r="E46" s="12"/>
      <c r="F46" s="12"/>
    </row>
    <row r="47" customFormat="false" ht="15" hidden="false" customHeight="false" outlineLevel="0" collapsed="false">
      <c r="A47" s="10" t="n">
        <v>3620</v>
      </c>
      <c r="B47" s="1" t="s">
        <v>44</v>
      </c>
      <c r="C47" s="11" t="n">
        <v>2127</v>
      </c>
      <c r="D47" s="12"/>
      <c r="E47" s="12"/>
      <c r="F47" s="12"/>
    </row>
    <row r="48" customFormat="false" ht="15" hidden="false" customHeight="false" outlineLevel="0" collapsed="false">
      <c r="A48" s="10" t="n">
        <v>3621</v>
      </c>
      <c r="B48" s="1" t="s">
        <v>45</v>
      </c>
      <c r="C48" s="11" t="n">
        <v>6000</v>
      </c>
      <c r="D48" s="12"/>
      <c r="E48" s="12"/>
      <c r="F48" s="12"/>
    </row>
    <row r="49" customFormat="false" ht="15" hidden="false" customHeight="false" outlineLevel="0" collapsed="false">
      <c r="A49" s="10" t="n">
        <v>3622</v>
      </c>
      <c r="B49" s="1" t="s">
        <v>46</v>
      </c>
      <c r="C49" s="11" t="n">
        <v>-20</v>
      </c>
      <c r="D49" s="12"/>
      <c r="E49" s="12"/>
      <c r="F49" s="12"/>
    </row>
    <row r="50" customFormat="false" ht="15" hidden="false" customHeight="false" outlineLevel="0" collapsed="false">
      <c r="A50" s="10" t="n">
        <v>3623</v>
      </c>
      <c r="B50" s="1" t="s">
        <v>47</v>
      </c>
      <c r="C50" s="11" t="n">
        <v>183</v>
      </c>
      <c r="D50" s="12"/>
      <c r="E50" s="12"/>
      <c r="F50" s="12"/>
    </row>
    <row r="51" customFormat="false" ht="15" hidden="false" customHeight="false" outlineLevel="0" collapsed="false">
      <c r="A51" s="10" t="n">
        <v>3624</v>
      </c>
      <c r="B51" s="1" t="s">
        <v>48</v>
      </c>
      <c r="C51" s="11" t="n">
        <v>734</v>
      </c>
      <c r="D51" s="12"/>
      <c r="E51" s="12"/>
      <c r="F51" s="12"/>
    </row>
    <row r="52" customFormat="false" ht="15" hidden="false" customHeight="false" outlineLevel="0" collapsed="false">
      <c r="A52" s="10" t="n">
        <v>3628</v>
      </c>
      <c r="B52" s="1" t="s">
        <v>49</v>
      </c>
      <c r="C52" s="11" t="n">
        <v>45</v>
      </c>
      <c r="D52" s="12"/>
      <c r="E52" s="12"/>
      <c r="F52" s="12"/>
    </row>
    <row r="53" customFormat="false" ht="15" hidden="false" customHeight="false" outlineLevel="0" collapsed="false">
      <c r="A53" s="10" t="n">
        <v>3630</v>
      </c>
      <c r="B53" s="1" t="s">
        <v>50</v>
      </c>
      <c r="C53" s="11" t="n">
        <v>929</v>
      </c>
      <c r="D53" s="12"/>
      <c r="E53" s="12"/>
      <c r="F53" s="12"/>
    </row>
    <row r="54" customFormat="false" ht="15" hidden="false" customHeight="false" outlineLevel="0" collapsed="false">
      <c r="A54" s="10" t="n">
        <v>3631</v>
      </c>
      <c r="B54" s="1" t="s">
        <v>51</v>
      </c>
      <c r="C54" s="11" t="n">
        <v>592</v>
      </c>
      <c r="D54" s="12"/>
      <c r="E54" s="12"/>
      <c r="F54" s="12"/>
    </row>
    <row r="55" customFormat="false" ht="15" hidden="false" customHeight="false" outlineLevel="0" collapsed="false">
      <c r="A55" s="10" t="n">
        <v>3632</v>
      </c>
      <c r="B55" s="1" t="s">
        <v>52</v>
      </c>
      <c r="C55" s="11" t="n">
        <f aca="false">1763+F55</f>
        <v>51763</v>
      </c>
      <c r="D55" s="12"/>
      <c r="E55" s="12"/>
      <c r="F55" s="12" t="n">
        <v>50000</v>
      </c>
    </row>
    <row r="56" customFormat="false" ht="15" hidden="false" customHeight="false" outlineLevel="0" collapsed="false">
      <c r="A56" s="10" t="n">
        <v>3650</v>
      </c>
      <c r="B56" s="1" t="s">
        <v>53</v>
      </c>
      <c r="C56" s="11" t="n">
        <v>3233</v>
      </c>
      <c r="D56" s="12"/>
      <c r="E56" s="12"/>
      <c r="F56" s="12"/>
    </row>
    <row r="57" customFormat="false" ht="15" hidden="false" customHeight="false" outlineLevel="0" collapsed="false">
      <c r="A57" s="10" t="n">
        <v>3680</v>
      </c>
      <c r="B57" s="1" t="s">
        <v>54</v>
      </c>
      <c r="C57" s="11" t="n">
        <f aca="false">12166+F57</f>
        <v>31166</v>
      </c>
      <c r="D57" s="12"/>
      <c r="E57" s="12"/>
      <c r="F57" s="12" t="n">
        <v>19000</v>
      </c>
    </row>
    <row r="58" customFormat="false" ht="15" hidden="false" customHeight="false" outlineLevel="0" collapsed="false">
      <c r="A58" s="17" t="n">
        <v>3790</v>
      </c>
      <c r="B58" s="18" t="s">
        <v>55</v>
      </c>
      <c r="C58" s="19" t="n">
        <v>96000</v>
      </c>
      <c r="D58" s="12"/>
      <c r="E58" s="12"/>
      <c r="F58" s="12"/>
    </row>
    <row r="59" customFormat="false" ht="15" hidden="false" customHeight="false" outlineLevel="0" collapsed="false">
      <c r="A59" s="17" t="n">
        <v>3791</v>
      </c>
      <c r="B59" s="18" t="s">
        <v>56</v>
      </c>
      <c r="C59" s="19" t="n">
        <v>75000</v>
      </c>
      <c r="D59" s="12"/>
      <c r="E59" s="12"/>
      <c r="F59" s="12"/>
    </row>
    <row r="60" customFormat="false" ht="15" hidden="false" customHeight="false" outlineLevel="0" collapsed="false">
      <c r="A60" s="17" t="n">
        <v>3792</v>
      </c>
      <c r="B60" s="18" t="s">
        <v>57</v>
      </c>
      <c r="C60" s="19" t="n">
        <v>5000</v>
      </c>
      <c r="D60" s="12"/>
      <c r="E60" s="12"/>
      <c r="F60" s="12"/>
    </row>
    <row r="61" customFormat="false" ht="15" hidden="false" customHeight="false" outlineLevel="0" collapsed="false">
      <c r="A61" s="17" t="n">
        <v>3793</v>
      </c>
      <c r="B61" s="18" t="s">
        <v>58</v>
      </c>
      <c r="C61" s="19" t="n">
        <v>5000</v>
      </c>
      <c r="D61" s="12"/>
      <c r="E61" s="12"/>
      <c r="F61" s="12"/>
    </row>
    <row r="62" customFormat="false" ht="15" hidden="false" customHeight="false" outlineLevel="0" collapsed="false">
      <c r="A62" s="17" t="n">
        <v>3794</v>
      </c>
      <c r="B62" s="18" t="s">
        <v>59</v>
      </c>
      <c r="C62" s="19" t="n">
        <v>65000</v>
      </c>
      <c r="D62" s="12"/>
      <c r="E62" s="12"/>
      <c r="F62" s="12"/>
    </row>
    <row r="63" customFormat="false" ht="15" hidden="false" customHeight="false" outlineLevel="0" collapsed="false">
      <c r="A63" s="17"/>
      <c r="B63" s="18" t="s">
        <v>60</v>
      </c>
      <c r="C63" s="19" t="n">
        <v>15000</v>
      </c>
      <c r="D63" s="12"/>
      <c r="E63" s="12"/>
      <c r="F63" s="12"/>
    </row>
    <row r="64" customFormat="false" ht="15" hidden="false" customHeight="false" outlineLevel="0" collapsed="false">
      <c r="A64" s="17" t="n">
        <v>3795</v>
      </c>
      <c r="B64" s="18" t="s">
        <v>61</v>
      </c>
      <c r="C64" s="19" t="n">
        <v>8000</v>
      </c>
      <c r="D64" s="12"/>
      <c r="E64" s="12"/>
      <c r="F64" s="12"/>
    </row>
    <row r="65" customFormat="false" ht="15" hidden="false" customHeight="false" outlineLevel="0" collapsed="false">
      <c r="A65" s="20" t="n">
        <v>3796</v>
      </c>
      <c r="B65" s="21" t="s">
        <v>62</v>
      </c>
      <c r="C65" s="22" t="n">
        <v>0</v>
      </c>
      <c r="D65" s="23"/>
      <c r="E65" s="23"/>
      <c r="F65" s="23"/>
    </row>
    <row r="66" customFormat="false" ht="15" hidden="false" customHeight="false" outlineLevel="0" collapsed="false">
      <c r="B66" s="3" t="s">
        <v>63</v>
      </c>
      <c r="C66" s="24" t="n">
        <v>326755</v>
      </c>
      <c r="D66" s="35" t="n">
        <f aca="false">SUM(C58:C65)</f>
        <v>269000</v>
      </c>
      <c r="E66" s="35" t="n">
        <f aca="false">SUM(C40:C46)</f>
        <v>30000</v>
      </c>
      <c r="F66" s="35"/>
    </row>
    <row r="67" customFormat="false" ht="15" hidden="false" customHeight="false" outlineLevel="0" collapsed="false">
      <c r="B67" s="3" t="s">
        <v>64</v>
      </c>
      <c r="C67" s="24" t="n">
        <v>1028</v>
      </c>
      <c r="D67" s="35"/>
      <c r="E67" s="35"/>
      <c r="F67" s="35"/>
    </row>
    <row r="68" customFormat="false" ht="15" hidden="false" customHeight="false" outlineLevel="0" collapsed="false">
      <c r="B68" s="3" t="s">
        <v>65</v>
      </c>
      <c r="C68" s="24" t="n">
        <v>1028</v>
      </c>
      <c r="D68" s="35"/>
      <c r="E68" s="35"/>
      <c r="F68" s="35"/>
    </row>
    <row r="69" customFormat="false" ht="15" hidden="false" customHeight="false" outlineLevel="0" collapsed="false">
      <c r="B69" s="3" t="s">
        <v>66</v>
      </c>
      <c r="C69" s="24" t="n">
        <v>1028</v>
      </c>
      <c r="D69" s="35"/>
      <c r="E69" s="35"/>
      <c r="F69" s="35"/>
    </row>
    <row r="70" customFormat="false" ht="15" hidden="false" customHeight="false" outlineLevel="0" collapsed="false">
      <c r="B70" s="3" t="s">
        <v>67</v>
      </c>
      <c r="C70" s="24" t="n">
        <v>1028</v>
      </c>
      <c r="D70" s="35"/>
      <c r="E70" s="35"/>
      <c r="F70" s="35"/>
    </row>
    <row r="71" customFormat="false" ht="15" hidden="false" customHeight="false" outlineLevel="0" collapsed="false">
      <c r="B71" s="2"/>
      <c r="C71" s="24"/>
      <c r="D71" s="35"/>
      <c r="E71" s="35"/>
      <c r="F71" s="35"/>
    </row>
    <row r="72" customFormat="false" ht="15" hidden="false" customHeight="false" outlineLevel="0" collapsed="false">
      <c r="B72" s="18" t="s">
        <v>68</v>
      </c>
      <c r="C72" s="36"/>
      <c r="D72" s="37" t="n">
        <f aca="false">SUM(D5:D71)</f>
        <v>4000</v>
      </c>
      <c r="E72" s="35"/>
      <c r="F72" s="35"/>
    </row>
    <row r="73" customFormat="false" ht="15" hidden="false" customHeight="false" outlineLevel="0" collapsed="false">
      <c r="B73" s="14" t="s">
        <v>69</v>
      </c>
      <c r="C73" s="38"/>
      <c r="D73" s="39"/>
      <c r="E73" s="40" t="n">
        <f aca="false">SUM(E5:E71)</f>
        <v>-1200</v>
      </c>
      <c r="F73" s="41"/>
    </row>
    <row r="74" customFormat="false" ht="15" hidden="false" customHeight="false" outlineLevel="0" collapsed="false">
      <c r="B74" s="42" t="s">
        <v>70</v>
      </c>
      <c r="C74" s="43"/>
      <c r="D74" s="44"/>
      <c r="E74" s="44"/>
      <c r="F74" s="45" t="n">
        <f aca="false">SUM(F5:F71)</f>
        <v>0</v>
      </c>
    </row>
    <row r="75" customFormat="false" ht="15" hidden="false" customHeight="false" outlineLevel="0" collapsed="false">
      <c r="C75" s="46"/>
    </row>
    <row r="76" customFormat="false" ht="15" hidden="false" customHeight="false" outlineLevel="0" collapsed="false">
      <c r="C76" s="46"/>
    </row>
    <row r="77" customFormat="false" ht="15" hidden="false" customHeight="false" outlineLevel="0" collapsed="false">
      <c r="C77" s="46"/>
    </row>
    <row r="78" customFormat="false" ht="15" hidden="false" customHeight="false" outlineLevel="0" collapsed="false">
      <c r="C78" s="46"/>
    </row>
    <row r="79" customFormat="false" ht="15" hidden="false" customHeight="false" outlineLevel="0" collapsed="false">
      <c r="C79" s="46"/>
    </row>
    <row r="80" customFormat="false" ht="15" hidden="false" customHeight="false" outlineLevel="0" collapsed="false">
      <c r="C80" s="46"/>
    </row>
    <row r="81" customFormat="false" ht="15" hidden="false" customHeight="false" outlineLevel="0" collapsed="false">
      <c r="C81" s="46"/>
    </row>
    <row r="82" customFormat="false" ht="15" hidden="false" customHeight="false" outlineLevel="0" collapsed="false">
      <c r="C82" s="46"/>
    </row>
    <row r="83" customFormat="false" ht="15" hidden="false" customHeight="false" outlineLevel="0" collapsed="false">
      <c r="C83" s="46"/>
    </row>
    <row r="84" customFormat="false" ht="15" hidden="false" customHeight="false" outlineLevel="0" collapsed="false">
      <c r="C84" s="47"/>
    </row>
    <row r="85" customFormat="false" ht="15" hidden="false" customHeight="false" outlineLevel="0" collapsed="false">
      <c r="C85" s="47"/>
    </row>
    <row r="86" customFormat="false" ht="15" hidden="false" customHeight="false" outlineLevel="0" collapsed="false">
      <c r="C86" s="1"/>
    </row>
    <row r="87" customFormat="false" ht="15" hidden="false" customHeight="false" outlineLevel="0" collapsed="false">
      <c r="C87" s="1"/>
    </row>
    <row r="88" customFormat="false" ht="15" hidden="false" customHeight="false" outlineLevel="0" collapsed="false">
      <c r="C88" s="46"/>
    </row>
    <row r="89" customFormat="false" ht="15" hidden="false" customHeight="false" outlineLevel="0" collapsed="false">
      <c r="C89" s="46"/>
    </row>
    <row r="90" customFormat="false" ht="15" hidden="false" customHeight="false" outlineLevel="0" collapsed="false">
      <c r="C90" s="46"/>
    </row>
    <row r="91" customFormat="false" ht="15" hidden="false" customHeight="false" outlineLevel="0" collapsed="false">
      <c r="C91" s="46"/>
    </row>
    <row r="92" customFormat="false" ht="15" hidden="false" customHeight="false" outlineLevel="0" collapsed="false">
      <c r="C92" s="46"/>
    </row>
    <row r="93" customFormat="false" ht="15" hidden="false" customHeight="false" outlineLevel="0" collapsed="false">
      <c r="C93" s="46"/>
    </row>
    <row r="94" customFormat="false" ht="15" hidden="false" customHeight="false" outlineLevel="0" collapsed="false">
      <c r="C94" s="46"/>
    </row>
    <row r="95" customFormat="false" ht="15" hidden="false" customHeight="false" outlineLevel="0" collapsed="false">
      <c r="C95" s="47"/>
    </row>
    <row r="96" customFormat="false" ht="15" hidden="false" customHeight="false" outlineLevel="0" collapsed="false">
      <c r="C96" s="1"/>
    </row>
    <row r="97" customFormat="false" ht="15" hidden="false" customHeight="false" outlineLevel="0" collapsed="false">
      <c r="C97" s="1"/>
    </row>
    <row r="98" customFormat="false" ht="15" hidden="false" customHeight="false" outlineLevel="0" collapsed="false">
      <c r="C98" s="1"/>
    </row>
    <row r="99" customFormat="false" ht="15" hidden="false" customHeight="false" outlineLevel="0" collapsed="false">
      <c r="C99" s="1"/>
    </row>
    <row r="100" customFormat="false" ht="15" hidden="false" customHeight="false" outlineLevel="0" collapsed="false">
      <c r="C100" s="46"/>
    </row>
    <row r="101" customFormat="false" ht="15" hidden="false" customHeight="false" outlineLevel="0" collapsed="false">
      <c r="C101" s="46"/>
    </row>
    <row r="102" customFormat="false" ht="15" hidden="false" customHeight="false" outlineLevel="0" collapsed="false">
      <c r="C102" s="46"/>
    </row>
    <row r="103" customFormat="false" ht="15" hidden="false" customHeight="false" outlineLevel="0" collapsed="false">
      <c r="C103" s="46"/>
    </row>
    <row r="104" customFormat="false" ht="15" hidden="false" customHeight="false" outlineLevel="0" collapsed="false">
      <c r="C104" s="46"/>
    </row>
    <row r="105" customFormat="false" ht="15" hidden="false" customHeight="false" outlineLevel="0" collapsed="false">
      <c r="C105" s="46"/>
    </row>
    <row r="106" customFormat="false" ht="15" hidden="false" customHeight="false" outlineLevel="0" collapsed="false">
      <c r="C106" s="46"/>
    </row>
    <row r="107" customFormat="false" ht="15" hidden="false" customHeight="false" outlineLevel="0" collapsed="false">
      <c r="C107" s="46"/>
    </row>
    <row r="108" customFormat="false" ht="15" hidden="false" customHeight="false" outlineLevel="0" collapsed="false">
      <c r="C108" s="46"/>
    </row>
    <row r="109" customFormat="false" ht="15" hidden="false" customHeight="false" outlineLevel="0" collapsed="false">
      <c r="C109" s="46"/>
    </row>
    <row r="110" customFormat="false" ht="15" hidden="false" customHeight="false" outlineLevel="0" collapsed="false">
      <c r="C110" s="46"/>
    </row>
    <row r="111" customFormat="false" ht="15" hidden="false" customHeight="false" outlineLevel="0" collapsed="false">
      <c r="C111" s="46"/>
    </row>
    <row r="112" customFormat="false" ht="15" hidden="false" customHeight="false" outlineLevel="0" collapsed="false">
      <c r="C112" s="46"/>
    </row>
    <row r="113" customFormat="false" ht="15" hidden="false" customHeight="false" outlineLevel="0" collapsed="false">
      <c r="C113" s="46"/>
    </row>
    <row r="114" customFormat="false" ht="15" hidden="false" customHeight="false" outlineLevel="0" collapsed="false">
      <c r="C114" s="46"/>
    </row>
    <row r="115" customFormat="false" ht="15" hidden="false" customHeight="false" outlineLevel="0" collapsed="false">
      <c r="C115" s="46"/>
    </row>
    <row r="116" customFormat="false" ht="15" hidden="false" customHeight="false" outlineLevel="0" collapsed="false">
      <c r="C116" s="46"/>
    </row>
    <row r="117" customFormat="false" ht="15" hidden="false" customHeight="false" outlineLevel="0" collapsed="false">
      <c r="C117" s="46"/>
    </row>
    <row r="118" customFormat="false" ht="15" hidden="false" customHeight="false" outlineLevel="0" collapsed="false">
      <c r="C118" s="46"/>
    </row>
    <row r="119" customFormat="false" ht="15" hidden="false" customHeight="false" outlineLevel="0" collapsed="false">
      <c r="C119" s="46"/>
    </row>
    <row r="120" customFormat="false" ht="15" hidden="false" customHeight="false" outlineLevel="0" collapsed="false">
      <c r="C120" s="46"/>
    </row>
    <row r="121" customFormat="false" ht="15" hidden="false" customHeight="false" outlineLevel="0" collapsed="false">
      <c r="C121" s="46"/>
    </row>
    <row r="122" customFormat="false" ht="15" hidden="false" customHeight="false" outlineLevel="0" collapsed="false">
      <c r="C122" s="46"/>
    </row>
    <row r="123" customFormat="false" ht="15" hidden="false" customHeight="false" outlineLevel="0" collapsed="false">
      <c r="C123" s="46"/>
    </row>
    <row r="124" customFormat="false" ht="15" hidden="false" customHeight="false" outlineLevel="0" collapsed="false">
      <c r="C124" s="46"/>
    </row>
    <row r="125" customFormat="false" ht="15" hidden="false" customHeight="false" outlineLevel="0" collapsed="false">
      <c r="C125" s="47"/>
    </row>
    <row r="126" customFormat="false" ht="15" hidden="false" customHeight="false" outlineLevel="0" collapsed="false">
      <c r="C126" s="47"/>
    </row>
    <row r="127" customFormat="false" ht="15" hidden="false" customHeight="false" outlineLevel="0" collapsed="false">
      <c r="C127" s="47"/>
    </row>
    <row r="128" customFormat="false" ht="15" hidden="false" customHeight="false" outlineLevel="0" collapsed="false">
      <c r="C128" s="47"/>
    </row>
    <row r="129" customFormat="false" ht="15" hidden="false" customHeight="false" outlineLevel="0" collapsed="false">
      <c r="C129" s="47"/>
    </row>
    <row r="1048576" customFormat="false" ht="15" hidden="false" customHeight="false" outlineLevel="0" collapsed="false"/>
  </sheetData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2025-10-14T19:15:05Z</dcterms:created>
  <dc:creator/>
  <dc:description/>
  <dc:language>da-DK</dc:language>
  <cp:lastModifiedBy/>
  <cp:lastPrinted>2025-10-26T10:02:15Z</cp:lastPrinted>
  <dcterms:modified xsi:type="dcterms:W3CDTF">2026-02-11T20:23:33Z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